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E2141DBA-5A71-433C-89D9-F9DD92FE93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E 1" sheetId="2" r:id="rId1"/>
  </sheets>
  <definedNames>
    <definedName name="_xlnm.Print_Area" localSheetId="0">'LOTE 1'!$A$1:$K$20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H18" i="2"/>
  <c r="G18" i="2"/>
  <c r="F18" i="2"/>
  <c r="E18" i="2"/>
  <c r="D18" i="2"/>
  <c r="C18" i="2"/>
  <c r="B18" i="2"/>
  <c r="B15" i="2"/>
  <c r="C15" i="2"/>
  <c r="D15" i="2"/>
  <c r="E15" i="2"/>
  <c r="F15" i="2"/>
  <c r="G15" i="2"/>
  <c r="H15" i="2"/>
  <c r="I15" i="2"/>
  <c r="B16" i="2"/>
  <c r="C16" i="2"/>
  <c r="D16" i="2"/>
  <c r="E16" i="2"/>
  <c r="F16" i="2"/>
  <c r="G16" i="2"/>
  <c r="H16" i="2"/>
  <c r="I16" i="2"/>
  <c r="J18" i="2" l="1"/>
  <c r="B6" i="2"/>
  <c r="C6" i="2"/>
  <c r="D6" i="2"/>
  <c r="E6" i="2"/>
  <c r="F6" i="2"/>
  <c r="G6" i="2"/>
  <c r="H6" i="2"/>
  <c r="I6" i="2"/>
  <c r="B17" i="2" l="1"/>
  <c r="C17" i="2"/>
  <c r="D17" i="2"/>
  <c r="E17" i="2"/>
  <c r="F17" i="2"/>
  <c r="G17" i="2"/>
  <c r="H17" i="2"/>
  <c r="I17" i="2"/>
  <c r="B19" i="2"/>
  <c r="C19" i="2"/>
  <c r="D19" i="2"/>
  <c r="E19" i="2"/>
  <c r="F19" i="2"/>
  <c r="G19" i="2"/>
  <c r="H19" i="2"/>
  <c r="I19" i="2"/>
  <c r="J19" i="2" l="1"/>
  <c r="J17" i="2"/>
  <c r="J16" i="2"/>
  <c r="J15" i="2"/>
  <c r="K15" i="2" l="1"/>
  <c r="K18" i="2"/>
  <c r="K16" i="2"/>
  <c r="K17" i="2"/>
  <c r="K19" i="2"/>
</calcChain>
</file>

<file path=xl/sharedStrings.xml><?xml version="1.0" encoding="utf-8"?>
<sst xmlns="http://schemas.openxmlformats.org/spreadsheetml/2006/main" count="32" uniqueCount="27">
  <si>
    <t>CANON ESPAÑA, S.A.</t>
  </si>
  <si>
    <t>LYRECO ESPAÑA, S.A.</t>
  </si>
  <si>
    <t>ANTALIS IBERIA, S.A.</t>
  </si>
  <si>
    <t>FIBRA VIRGEN 75G A4. PE Y BAL</t>
  </si>
  <si>
    <t>FIBRA VIRGEN 75G A4. CA, CE Y ML</t>
  </si>
  <si>
    <t>FIBRA VIRGEN 75G A3. PE Y BAL</t>
  </si>
  <si>
    <t>FIBRA VIRGEN 75G A3. CA, CE Y ML</t>
  </si>
  <si>
    <t>FIBRA VIRGEN 80G A4. PE Y BAL</t>
  </si>
  <si>
    <t>FIBRA VIRGEN 80G A4. CA, CE Y ML</t>
  </si>
  <si>
    <t>FIBRA VIRGEN 80G A3. PE Y BAL</t>
  </si>
  <si>
    <t>FIBRA VIRGEN 80G A3. CA, CE Y ML</t>
  </si>
  <si>
    <t>010200</t>
  </si>
  <si>
    <t>010300</t>
  </si>
  <si>
    <t>010400</t>
  </si>
  <si>
    <t>010500</t>
  </si>
  <si>
    <t>010600</t>
  </si>
  <si>
    <t>010700</t>
  </si>
  <si>
    <t>010800</t>
  </si>
  <si>
    <t>010900</t>
  </si>
  <si>
    <t>TOTAL € (SIN IVA)</t>
  </si>
  <si>
    <t>Nº DE UNIDADES DE CAJAS</t>
  </si>
  <si>
    <t>EMPRESAS/ PRECIOS OFERTADOS EN A.M. POR CAJA</t>
  </si>
  <si>
    <t>EMPRESAS/ PRECIO TOTAL Y POR CATEGORÍAS</t>
  </si>
  <si>
    <t>SI EL VALOR ESTIMADO ES INFERIOR A 10.000 €, EL ORGANISMO INTERESADO PODRÁ PROPONER LA ADJUDICACIÓN DEL CONTRATO DIRECTAMENTE A LA EMPRESA CUYA OFERTA SEA MÁS ECONÓMICA.</t>
  </si>
  <si>
    <t>PAPELES DISTRIMAR S.L.</t>
  </si>
  <si>
    <t>HERRAMIENTA DE AYUDA PARA EL CÁLCULO DEL VALOR ESTIMADO DE CONTRATOS BASADOS POR ADJUDICACION DIRECTA
A.M. 20/2025 PARA SUMINISTRO DE PAPEL - LOTE 1</t>
  </si>
  <si>
    <t>GUTHERSA,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</si>
</sst>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4" borderId="8" xfId="0" quotePrefix="1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4" borderId="10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zoomScaleNormal="100" workbookViewId="0">
      <selection activeCell="A26" sqref="A26"/>
    </sheetView>
  </sheetViews>
  <sheetFormatPr baseColWidth="10" defaultColWidth="11.42578125" defaultRowHeight="12.75" x14ac:dyDescent="0.25"/>
  <cols>
    <col min="1" max="1" width="42.28515625" style="1" customWidth="1"/>
    <col min="2" max="2" width="16.85546875" style="1" customWidth="1"/>
    <col min="3" max="9" width="13.42578125" style="1" customWidth="1"/>
    <col min="10" max="10" width="11.140625" style="1" customWidth="1"/>
    <col min="11" max="11" width="24" style="1" customWidth="1"/>
    <col min="12" max="16384" width="11.42578125" style="1"/>
  </cols>
  <sheetData>
    <row r="1" spans="1:11" ht="45" customHeight="1" x14ac:dyDescent="0.2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7.25" customHeigh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ht="18" customHeight="1" x14ac:dyDescent="0.25">
      <c r="A3" s="11"/>
      <c r="B3" s="20" t="s">
        <v>11</v>
      </c>
      <c r="C3" s="20" t="s">
        <v>12</v>
      </c>
      <c r="D3" s="20" t="s">
        <v>13</v>
      </c>
      <c r="E3" s="20" t="s">
        <v>14</v>
      </c>
      <c r="F3" s="20" t="s">
        <v>15</v>
      </c>
      <c r="G3" s="20" t="s">
        <v>16</v>
      </c>
      <c r="H3" s="20" t="s">
        <v>17</v>
      </c>
      <c r="I3" s="20" t="s">
        <v>18</v>
      </c>
      <c r="J3" s="12"/>
      <c r="K3" s="13"/>
    </row>
    <row r="4" spans="1:11" ht="38.25" x14ac:dyDescent="0.25">
      <c r="A4" s="11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12"/>
      <c r="K4" s="13"/>
    </row>
    <row r="5" spans="1:11" ht="23.25" customHeight="1" x14ac:dyDescent="0.25">
      <c r="A5" s="14" t="s">
        <v>20</v>
      </c>
      <c r="B5" s="15"/>
      <c r="C5" s="15"/>
      <c r="D5" s="15"/>
      <c r="E5" s="15"/>
      <c r="F5" s="15"/>
      <c r="G5" s="15"/>
      <c r="H5" s="15"/>
      <c r="I5" s="15"/>
      <c r="J5" s="12"/>
      <c r="K5" s="13"/>
    </row>
    <row r="6" spans="1:11" ht="44.25" customHeight="1" x14ac:dyDescent="0.25">
      <c r="A6" s="11"/>
      <c r="B6" s="21" t="str">
        <f>IF(OR(B5&gt;=6,B5=0),"","COMPROBAR PEDIDO MÍNIMO")</f>
        <v/>
      </c>
      <c r="C6" s="19" t="str">
        <f t="shared" ref="C6:I6" si="0">IF(OR(C5&gt;=6,C5=0),"","COMPROBAR PEDIDO MÍNIMO")</f>
        <v/>
      </c>
      <c r="D6" s="19" t="str">
        <f t="shared" si="0"/>
        <v/>
      </c>
      <c r="E6" s="19" t="str">
        <f t="shared" si="0"/>
        <v/>
      </c>
      <c r="F6" s="19" t="str">
        <f t="shared" si="0"/>
        <v/>
      </c>
      <c r="G6" s="19" t="str">
        <f t="shared" si="0"/>
        <v/>
      </c>
      <c r="H6" s="19" t="str">
        <f t="shared" si="0"/>
        <v/>
      </c>
      <c r="I6" s="19" t="str">
        <f t="shared" si="0"/>
        <v/>
      </c>
      <c r="J6" s="12"/>
      <c r="K6" s="13"/>
    </row>
    <row r="7" spans="1:11" ht="21.75" customHeight="1" thickBot="1" x14ac:dyDescent="0.3">
      <c r="A7" s="16" t="s">
        <v>21</v>
      </c>
      <c r="B7" s="17"/>
      <c r="C7" s="17"/>
      <c r="D7" s="17"/>
      <c r="E7" s="17"/>
      <c r="F7" s="17"/>
      <c r="G7" s="17"/>
      <c r="H7" s="17"/>
      <c r="I7" s="17"/>
      <c r="J7" s="12"/>
      <c r="K7" s="13"/>
    </row>
    <row r="8" spans="1:11" ht="13.5" thickBot="1" x14ac:dyDescent="0.3">
      <c r="A8" s="4" t="s">
        <v>26</v>
      </c>
      <c r="B8" s="22">
        <v>13.4</v>
      </c>
      <c r="C8" s="3">
        <v>18.399999999999999</v>
      </c>
      <c r="D8" s="3">
        <v>27.75</v>
      </c>
      <c r="E8" s="3">
        <v>37.75</v>
      </c>
      <c r="F8" s="3">
        <v>13.6</v>
      </c>
      <c r="G8" s="3">
        <v>18.75</v>
      </c>
      <c r="H8" s="3">
        <v>28.9</v>
      </c>
      <c r="I8" s="3">
        <v>33.9</v>
      </c>
      <c r="J8" s="12"/>
      <c r="K8" s="13"/>
    </row>
    <row r="9" spans="1:11" x14ac:dyDescent="0.25">
      <c r="A9" s="4" t="s">
        <v>2</v>
      </c>
      <c r="B9" s="3">
        <v>12.5</v>
      </c>
      <c r="C9" s="3">
        <v>12.9</v>
      </c>
      <c r="D9" s="3">
        <v>25</v>
      </c>
      <c r="E9" s="3">
        <v>25.8</v>
      </c>
      <c r="F9" s="3">
        <v>12.9</v>
      </c>
      <c r="G9" s="3">
        <v>13.3</v>
      </c>
      <c r="H9" s="3">
        <v>25.8</v>
      </c>
      <c r="I9" s="3">
        <v>26.6</v>
      </c>
      <c r="J9" s="12"/>
      <c r="K9" s="13"/>
    </row>
    <row r="10" spans="1:11" x14ac:dyDescent="0.25">
      <c r="A10" s="4" t="s">
        <v>0</v>
      </c>
      <c r="B10" s="3">
        <v>13.25</v>
      </c>
      <c r="C10" s="3">
        <v>14.75</v>
      </c>
      <c r="D10" s="3">
        <v>26.5</v>
      </c>
      <c r="E10" s="3">
        <v>29.5</v>
      </c>
      <c r="F10" s="3">
        <v>12.95</v>
      </c>
      <c r="G10" s="3">
        <v>14.45</v>
      </c>
      <c r="H10" s="3">
        <v>25.9</v>
      </c>
      <c r="I10" s="3">
        <v>28.9</v>
      </c>
      <c r="J10" s="12"/>
      <c r="K10" s="13"/>
    </row>
    <row r="11" spans="1:11" x14ac:dyDescent="0.25">
      <c r="A11" s="4" t="s">
        <v>24</v>
      </c>
      <c r="B11" s="3">
        <v>19</v>
      </c>
      <c r="C11" s="3">
        <v>36</v>
      </c>
      <c r="D11" s="3">
        <v>38</v>
      </c>
      <c r="E11" s="3">
        <v>66</v>
      </c>
      <c r="F11" s="3">
        <v>19.5</v>
      </c>
      <c r="G11" s="3">
        <v>36.5</v>
      </c>
      <c r="H11" s="3">
        <v>39</v>
      </c>
      <c r="I11" s="3">
        <v>74</v>
      </c>
      <c r="J11" s="12"/>
      <c r="K11" s="13"/>
    </row>
    <row r="12" spans="1:11" x14ac:dyDescent="0.25">
      <c r="A12" s="4" t="s">
        <v>1</v>
      </c>
      <c r="B12" s="3">
        <v>13.05</v>
      </c>
      <c r="C12" s="3">
        <v>13.05</v>
      </c>
      <c r="D12" s="3">
        <v>26.05</v>
      </c>
      <c r="E12" s="3">
        <v>26.05</v>
      </c>
      <c r="F12" s="3">
        <v>13.65</v>
      </c>
      <c r="G12" s="3">
        <v>13.65</v>
      </c>
      <c r="H12" s="3">
        <v>27.35</v>
      </c>
      <c r="I12" s="3">
        <v>27.35</v>
      </c>
      <c r="J12" s="12"/>
      <c r="K12" s="13"/>
    </row>
    <row r="13" spans="1:11" ht="11.2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32.25" customHeight="1" x14ac:dyDescent="0.25">
      <c r="A14" s="2" t="s">
        <v>22</v>
      </c>
      <c r="B14" s="12"/>
      <c r="C14" s="12"/>
      <c r="D14" s="12"/>
      <c r="E14" s="12"/>
      <c r="F14" s="12"/>
      <c r="G14" s="12"/>
      <c r="H14" s="12"/>
      <c r="I14" s="12"/>
      <c r="J14" s="5" t="s">
        <v>19</v>
      </c>
      <c r="K14" s="18"/>
    </row>
    <row r="15" spans="1:11" x14ac:dyDescent="0.25">
      <c r="A15" s="4" t="s">
        <v>26</v>
      </c>
      <c r="B15" s="3">
        <f t="shared" ref="B15:I15" si="1">IF(B$5&gt;=1,B$5*B8,0)</f>
        <v>0</v>
      </c>
      <c r="C15" s="3">
        <f t="shared" si="1"/>
        <v>0</v>
      </c>
      <c r="D15" s="3">
        <f t="shared" si="1"/>
        <v>0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  <c r="I15" s="3">
        <f t="shared" si="1"/>
        <v>0</v>
      </c>
      <c r="J15" s="3">
        <f>SUM(B15:I15)</f>
        <v>0</v>
      </c>
      <c r="K15" s="7" t="str">
        <f>IF(AND(J15&gt;0,J15=MIN($J$15:$J$19)),IF(J15&gt;10000,"SEGUNDA LICITACIÓN","MIN"),"")</f>
        <v/>
      </c>
    </row>
    <row r="16" spans="1:11" x14ac:dyDescent="0.25">
      <c r="A16" s="4" t="s">
        <v>2</v>
      </c>
      <c r="B16" s="3">
        <f t="shared" ref="B16:I16" si="2">IF(B$5&gt;=1,B$5*B9,0)</f>
        <v>0</v>
      </c>
      <c r="C16" s="3">
        <f t="shared" si="2"/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ref="J16:J19" si="3">SUM(B16:I16)</f>
        <v>0</v>
      </c>
      <c r="K16" s="7" t="str">
        <f t="shared" ref="K16:K19" si="4">IF(AND(J16&gt;0,J16=MIN($J$15:$J$19)),IF(J16&gt;10000,"SEGUNDA LICITACIÓN","MIN"),"")</f>
        <v/>
      </c>
    </row>
    <row r="17" spans="1:11" x14ac:dyDescent="0.25">
      <c r="A17" s="4" t="s">
        <v>0</v>
      </c>
      <c r="B17" s="3">
        <f t="shared" ref="B17:I18" si="5">IF(B$5&gt;=1,B$5*B10,0)</f>
        <v>0</v>
      </c>
      <c r="C17" s="3">
        <f t="shared" si="5"/>
        <v>0</v>
      </c>
      <c r="D17" s="3">
        <f t="shared" si="5"/>
        <v>0</v>
      </c>
      <c r="E17" s="3">
        <f t="shared" si="5"/>
        <v>0</v>
      </c>
      <c r="F17" s="3">
        <f t="shared" si="5"/>
        <v>0</v>
      </c>
      <c r="G17" s="3">
        <f t="shared" si="5"/>
        <v>0</v>
      </c>
      <c r="H17" s="3">
        <f t="shared" si="5"/>
        <v>0</v>
      </c>
      <c r="I17" s="3">
        <f t="shared" si="5"/>
        <v>0</v>
      </c>
      <c r="J17" s="3">
        <f t="shared" si="3"/>
        <v>0</v>
      </c>
      <c r="K17" s="7" t="str">
        <f t="shared" si="4"/>
        <v/>
      </c>
    </row>
    <row r="18" spans="1:11" x14ac:dyDescent="0.25">
      <c r="A18" s="4" t="s">
        <v>24</v>
      </c>
      <c r="B18" s="3">
        <f t="shared" si="5"/>
        <v>0</v>
      </c>
      <c r="C18" s="3">
        <f t="shared" si="5"/>
        <v>0</v>
      </c>
      <c r="D18" s="3">
        <f t="shared" si="5"/>
        <v>0</v>
      </c>
      <c r="E18" s="3">
        <f t="shared" si="5"/>
        <v>0</v>
      </c>
      <c r="F18" s="3">
        <f t="shared" si="5"/>
        <v>0</v>
      </c>
      <c r="G18" s="3">
        <f t="shared" si="5"/>
        <v>0</v>
      </c>
      <c r="H18" s="3">
        <f t="shared" si="5"/>
        <v>0</v>
      </c>
      <c r="I18" s="3">
        <f t="shared" si="5"/>
        <v>0</v>
      </c>
      <c r="J18" s="3">
        <f t="shared" si="3"/>
        <v>0</v>
      </c>
      <c r="K18" s="7" t="str">
        <f t="shared" si="4"/>
        <v/>
      </c>
    </row>
    <row r="19" spans="1:11" x14ac:dyDescent="0.25">
      <c r="A19" s="4" t="s">
        <v>1</v>
      </c>
      <c r="B19" s="3">
        <f t="shared" ref="B19:I19" si="6">IF(B$5&gt;=1,B$5*B12,0)</f>
        <v>0</v>
      </c>
      <c r="C19" s="3">
        <f t="shared" si="6"/>
        <v>0</v>
      </c>
      <c r="D19" s="3">
        <f t="shared" si="6"/>
        <v>0</v>
      </c>
      <c r="E19" s="3">
        <f t="shared" si="6"/>
        <v>0</v>
      </c>
      <c r="F19" s="3">
        <f t="shared" si="6"/>
        <v>0</v>
      </c>
      <c r="G19" s="3">
        <f t="shared" si="6"/>
        <v>0</v>
      </c>
      <c r="H19" s="3">
        <f t="shared" si="6"/>
        <v>0</v>
      </c>
      <c r="I19" s="3">
        <f t="shared" si="6"/>
        <v>0</v>
      </c>
      <c r="J19" s="3">
        <f t="shared" si="3"/>
        <v>0</v>
      </c>
      <c r="K19" s="7" t="str">
        <f t="shared" si="4"/>
        <v/>
      </c>
    </row>
    <row r="20" spans="1:11" ht="24" customHeight="1" x14ac:dyDescent="0.25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8"/>
    </row>
  </sheetData>
  <sheetProtection algorithmName="SHA-512" hashValue="JkC9/SsjSFxHFhdeDlqTecYFuOAdhcvPk14IYT2rhAWCj3p6eWPW+a80T2H3UXqQpcv4GPSYMTdWnqwbmb+TlA==" saltValue="YQ8a0e5nt1k0guixv+jSyg==" spinCount="100000" sheet="1" objects="1" scenarios="1"/>
  <protectedRanges>
    <protectedRange password="F30B" sqref="J5:K5 A1:K4 A5:A20 B6:K20" name="Rango2NO MODIFICAR"/>
    <protectedRange sqref="B5:I5" name="RangoENTRADA DATOS"/>
  </protectedRanges>
  <mergeCells count="2">
    <mergeCell ref="A1:K1"/>
    <mergeCell ref="A20:K2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2026-03-23T09:13:15Z</dcterms:modified>
</cp:coreProperties>
</file>